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0" windowHeight="11020"/>
  </bookViews>
  <sheets>
    <sheet name="公共管理学院2020—2021学年校级五四奖项指标" sheetId="1" r:id="rId1"/>
    <sheet name="月度考核材料（2020年9月-2020年12月）排名" sheetId="2" r:id="rId2"/>
    <sheet name="青年大学习参学率（2020年9月-2020年12月）排名" sheetId="3" r:id="rId3"/>
  </sheets>
  <calcPr calcId="144525"/>
</workbook>
</file>

<file path=xl/sharedStrings.xml><?xml version="1.0" encoding="utf-8"?>
<sst xmlns="http://schemas.openxmlformats.org/spreadsheetml/2006/main" count="73">
  <si>
    <t>附件8：公共管理学院2020—2021学年校级五四奖项指标</t>
  </si>
  <si>
    <t>优秀共青团员</t>
  </si>
  <si>
    <t>优秀学生干部</t>
  </si>
  <si>
    <t>优秀志愿者（工时类）</t>
  </si>
  <si>
    <t>模范团干</t>
  </si>
  <si>
    <t>红旗团支部</t>
  </si>
  <si>
    <t>本科生2018级（6个班）</t>
  </si>
  <si>
    <t>6（每班一位)</t>
  </si>
  <si>
    <t>*</t>
  </si>
  <si>
    <t>本科生2019级（5个班）</t>
  </si>
  <si>
    <t>5（每班一位)</t>
  </si>
  <si>
    <t>本科生2020级（6个班）</t>
  </si>
  <si>
    <r>
      <rPr>
        <sz val="11"/>
        <color theme="1"/>
        <rFont val="宋体"/>
        <charset val="134"/>
      </rPr>
      <t>6（每班一位</t>
    </r>
    <r>
      <rPr>
        <sz val="11"/>
        <color theme="1"/>
        <rFont val="宋体"/>
        <charset val="134"/>
      </rPr>
      <t>)</t>
    </r>
  </si>
  <si>
    <t>研究生（5个班）</t>
  </si>
  <si>
    <r>
      <rPr>
        <sz val="11"/>
        <color theme="1"/>
        <rFont val="宋体"/>
        <charset val="134"/>
      </rPr>
      <t xml:space="preserve">月度考核（2020年6月至今）排名第一的班级 </t>
    </r>
    <r>
      <rPr>
        <b/>
        <sz val="11"/>
        <color rgb="FFFF0000"/>
        <rFont val="宋体"/>
        <charset val="134"/>
      </rPr>
      <t>（劳动2001）</t>
    </r>
  </si>
  <si>
    <r>
      <rPr>
        <sz val="11"/>
        <color theme="1"/>
        <rFont val="宋体"/>
        <charset val="134"/>
      </rPr>
      <t xml:space="preserve">月度考核（2020年6月至今）排名第二的班级 </t>
    </r>
    <r>
      <rPr>
        <b/>
        <sz val="11"/>
        <color rgb="FFFF0000"/>
        <rFont val="宋体"/>
        <charset val="134"/>
      </rPr>
      <t>（公管2001）</t>
    </r>
  </si>
  <si>
    <r>
      <rPr>
        <sz val="11"/>
        <color theme="1"/>
        <rFont val="宋体"/>
        <charset val="134"/>
      </rPr>
      <t xml:space="preserve">青年大学习（2020年9月至今）排名第一班级 </t>
    </r>
    <r>
      <rPr>
        <b/>
        <sz val="11"/>
        <color rgb="FFFF0000"/>
        <rFont val="宋体"/>
        <charset val="134"/>
      </rPr>
      <t>（公管2005）</t>
    </r>
    <r>
      <rPr>
        <sz val="11"/>
        <color theme="1"/>
        <rFont val="宋体"/>
        <charset val="134"/>
      </rPr>
      <t xml:space="preserve"> </t>
    </r>
  </si>
  <si>
    <r>
      <rPr>
        <sz val="11"/>
        <color theme="1"/>
        <rFont val="宋体"/>
        <charset val="134"/>
      </rPr>
      <t xml:space="preserve">青年大学习（2020年9月至今）排名第二班级 </t>
    </r>
    <r>
      <rPr>
        <b/>
        <sz val="11"/>
        <color rgb="FFFF0000"/>
        <rFont val="宋体"/>
        <charset val="134"/>
      </rPr>
      <t>（劳动1901）</t>
    </r>
  </si>
  <si>
    <t>团委工作部门（5个）</t>
  </si>
  <si>
    <t>学生会部门（5个）</t>
  </si>
  <si>
    <t>志协部门（4个）</t>
  </si>
  <si>
    <r>
      <rPr>
        <b/>
        <sz val="11"/>
        <color rgb="FF00B050"/>
        <rFont val="宋体"/>
        <charset val="134"/>
      </rPr>
      <t>团委、学生会2020年9月至今考核第一名的部门</t>
    </r>
    <r>
      <rPr>
        <b/>
        <sz val="11"/>
        <color rgb="FFFF0000"/>
        <rFont val="宋体"/>
        <charset val="134"/>
      </rPr>
      <t>（团委组织部）</t>
    </r>
  </si>
  <si>
    <r>
      <rPr>
        <b/>
        <sz val="11"/>
        <color rgb="FF00B050"/>
        <rFont val="宋体"/>
        <charset val="134"/>
      </rPr>
      <t>团委、学生会2020年9月至今考核第二名的部门</t>
    </r>
    <r>
      <rPr>
        <b/>
        <sz val="11"/>
        <color rgb="FFFF0000"/>
        <rFont val="宋体"/>
        <charset val="134"/>
      </rPr>
      <t>（学生会外联创实部）</t>
    </r>
  </si>
  <si>
    <t>合计</t>
  </si>
  <si>
    <t>备注</t>
  </si>
  <si>
    <t>请组织部、秘书处、宣传部提供各项考核排名，并在适当范围内公示。</t>
  </si>
  <si>
    <r>
      <rPr>
        <sz val="11"/>
        <rFont val="宋体"/>
        <charset val="134"/>
      </rPr>
      <t>差额</t>
    </r>
    <r>
      <rPr>
        <b/>
        <sz val="11"/>
        <rFont val="宋体"/>
        <charset val="134"/>
      </rPr>
      <t>7</t>
    </r>
    <r>
      <rPr>
        <sz val="11"/>
        <rFont val="宋体"/>
        <charset val="134"/>
      </rPr>
      <t>个，院团委、院学生会、院志协所有学生干部自行申报，院团委审议决定。</t>
    </r>
  </si>
  <si>
    <t>共有34个名额，非毕业年级本科生、研究生可自行申报，评选要求为累计服务信用工时（2020年4月1日-2021年3月31日）不少于50小时，评选结果经班级统一申报后审议决定。</t>
  </si>
  <si>
    <r>
      <rPr>
        <sz val="11"/>
        <color theme="1"/>
        <rFont val="宋体"/>
        <charset val="134"/>
      </rPr>
      <t>按照评选条件，由相应团组织任职时间</t>
    </r>
    <r>
      <rPr>
        <b/>
        <sz val="11"/>
        <color rgb="FFFF0000"/>
        <rFont val="宋体"/>
        <charset val="134"/>
      </rPr>
      <t>不少于两年</t>
    </r>
    <r>
      <rPr>
        <sz val="11"/>
        <color theme="1"/>
        <rFont val="宋体"/>
        <charset val="134"/>
      </rPr>
      <t>的学生干部自行申报，院团委审议决定。</t>
    </r>
  </si>
  <si>
    <r>
      <rPr>
        <sz val="11"/>
        <color theme="1"/>
        <rFont val="宋体"/>
        <charset val="134"/>
      </rPr>
      <t>差额</t>
    </r>
    <r>
      <rPr>
        <b/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个，由各团支部自行申报，院团委审议决定。</t>
    </r>
  </si>
  <si>
    <t>说明</t>
  </si>
  <si>
    <t>1、“优秀学生干部”奖项中，拟获奖人为班级学生骨干的数量占比73.9%，符合要求；
2、“优秀共青团员”奖项中，由基层团支部推荐的拟获奖人数占比62.2%（其中研究生团支部推荐的拟获奖人数占比不低于15%），符合要求。</t>
  </si>
  <si>
    <t>月度考核材料（2020年9月-2020年12月）排名</t>
  </si>
  <si>
    <t>班级</t>
  </si>
  <si>
    <t>9月</t>
  </si>
  <si>
    <t>10月</t>
  </si>
  <si>
    <t>11月</t>
  </si>
  <si>
    <t>12月</t>
  </si>
  <si>
    <t>平均分</t>
  </si>
  <si>
    <t>排名</t>
  </si>
  <si>
    <t>劳动2001</t>
  </si>
  <si>
    <t>公管2001</t>
  </si>
  <si>
    <t>劳保1801</t>
  </si>
  <si>
    <t>公管2005</t>
  </si>
  <si>
    <t>公管2002</t>
  </si>
  <si>
    <t>公管1905</t>
  </si>
  <si>
    <t>公管1904</t>
  </si>
  <si>
    <t>城管1801</t>
  </si>
  <si>
    <t>行管1802</t>
  </si>
  <si>
    <t>公管1901</t>
  </si>
  <si>
    <t>公管2003</t>
  </si>
  <si>
    <t>公管2004</t>
  </si>
  <si>
    <t>劳动1901</t>
  </si>
  <si>
    <t>公管1902</t>
  </si>
  <si>
    <t>公管1801</t>
  </si>
  <si>
    <t>行管1801</t>
  </si>
  <si>
    <t>公管1903</t>
  </si>
  <si>
    <t>劳动1801</t>
  </si>
  <si>
    <t>青年大学习参学率（2020年9月-2020年12月）排名</t>
  </si>
  <si>
    <t>平均参学率</t>
  </si>
  <si>
    <t>10-1</t>
  </si>
  <si>
    <t>10-2</t>
  </si>
  <si>
    <t>10-3</t>
  </si>
  <si>
    <t>10-特辑“抗美援朝70周年”</t>
  </si>
  <si>
    <t>10-4</t>
  </si>
  <si>
    <t>10-特辑“十九届五中全会”</t>
  </si>
  <si>
    <t>10-5</t>
  </si>
  <si>
    <t>10-特辑“十四五”与青年</t>
  </si>
  <si>
    <t>10-特辑“浦东开发开放30周年”</t>
  </si>
  <si>
    <t>10-6</t>
  </si>
  <si>
    <t>10-7</t>
  </si>
  <si>
    <t>10-8</t>
  </si>
  <si>
    <t>11-1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</si>
</sst>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Calibri"/>
      <charset val="134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rgb="FF00B05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 applyBorder="0">
      <alignment vertical="center"/>
    </xf>
    <xf numFmtId="0" fontId="0" fillId="0" borderId="0" applyBorder="0">
      <alignment vertical="center"/>
    </xf>
    <xf numFmtId="0" fontId="32" fillId="0" borderId="0" applyFill="0" applyBorder="0" applyProtection="0">
      <alignment horizontal="center"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0" borderId="2" applyNumberFormat="0" applyFill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wrapText="1"/>
    </xf>
    <xf numFmtId="10" fontId="4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wrapText="1"/>
    </xf>
    <xf numFmtId="9" fontId="3" fillId="0" borderId="1" xfId="0" applyNumberFormat="1" applyFont="1" applyFill="1" applyBorder="1" applyAlignment="1">
      <alignment horizontal="center" wrapText="1"/>
    </xf>
    <xf numFmtId="10" fontId="3" fillId="0" borderId="1" xfId="0" applyNumberFormat="1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 wrapText="1"/>
    </xf>
    <xf numFmtId="9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0" fontId="3" fillId="0" borderId="1" xfId="3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0" fontId="2" fillId="0" borderId="1" xfId="1" applyNumberFormat="1" applyFont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2" fillId="0" borderId="1" xfId="3" applyNumberFormat="1" applyFont="1" applyBorder="1" applyAlignment="1">
      <alignment horizontal="center" vertical="center"/>
    </xf>
    <xf numFmtId="10" fontId="2" fillId="0" borderId="1" xfId="52" applyNumberFormat="1" applyFont="1" applyBorder="1" applyAlignment="1">
      <alignment horizontal="center" vertical="center"/>
    </xf>
    <xf numFmtId="10" fontId="5" fillId="0" borderId="1" xfId="2" applyNumberFormat="1" applyFont="1" applyFill="1" applyBorder="1" applyAlignment="1" applyProtection="1">
      <alignment horizontal="center" vertical="center"/>
    </xf>
    <xf numFmtId="10" fontId="2" fillId="0" borderId="1" xfId="4" applyNumberFormat="1" applyFont="1" applyBorder="1" applyAlignment="1">
      <alignment horizontal="center" vertical="center"/>
    </xf>
    <xf numFmtId="9" fontId="5" fillId="0" borderId="1" xfId="2" applyNumberFormat="1" applyFont="1" applyFill="1" applyBorder="1" applyAlignment="1" applyProtection="1">
      <alignment horizontal="center" vertical="center"/>
    </xf>
    <xf numFmtId="10" fontId="5" fillId="0" borderId="1" xfId="4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</cellXfs>
  <cellStyles count="54">
    <cellStyle name="常规" xfId="0" builtinId="0"/>
    <cellStyle name="常规 2" xfId="1"/>
    <cellStyle name="常规 4" xfId="2"/>
    <cellStyle name="常规 5" xfId="3"/>
    <cellStyle name="常规 6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常规 3" xfId="52"/>
    <cellStyle name="链接单元格" xfId="53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8"/>
  <sheetViews>
    <sheetView tabSelected="1" zoomScale="76" zoomScaleNormal="76" topLeftCell="A16" workbookViewId="0">
      <selection activeCell="E17" sqref="E17"/>
    </sheetView>
  </sheetViews>
  <sheetFormatPr defaultColWidth="9.90825688073394" defaultRowHeight="13.35"/>
  <cols>
    <col min="1" max="1" width="67.8165137614679" customWidth="1"/>
    <col min="2" max="2" width="18.6330275229358" customWidth="1"/>
    <col min="3" max="3" width="16.3669724770642" customWidth="1"/>
    <col min="4" max="4" width="33.2477064220183" customWidth="1"/>
    <col min="5" max="5" width="23.2660550458716" customWidth="1"/>
    <col min="6" max="6" width="21.8165137614679" style="46" customWidth="1"/>
    <col min="8" max="8" width="10.4495412844037" customWidth="1"/>
  </cols>
  <sheetData>
    <row r="1" ht="16.35" spans="1:6">
      <c r="A1" s="47" t="s">
        <v>0</v>
      </c>
      <c r="B1" s="48"/>
      <c r="C1" s="48"/>
      <c r="D1" s="48"/>
      <c r="E1" s="48"/>
      <c r="F1" s="48"/>
    </row>
    <row r="2" ht="16.5" customHeight="1" spans="1:6">
      <c r="A2" s="49"/>
      <c r="B2" s="48" t="s">
        <v>1</v>
      </c>
      <c r="C2" s="50" t="s">
        <v>2</v>
      </c>
      <c r="D2" s="50" t="s">
        <v>3</v>
      </c>
      <c r="E2" s="48" t="s">
        <v>4</v>
      </c>
      <c r="F2" s="62" t="s">
        <v>5</v>
      </c>
    </row>
    <row r="3" ht="15" customHeight="1" spans="1:6">
      <c r="A3" s="51" t="s">
        <v>6</v>
      </c>
      <c r="B3" s="50" t="s">
        <v>7</v>
      </c>
      <c r="C3" s="50" t="s">
        <v>7</v>
      </c>
      <c r="D3" s="50" t="s">
        <v>8</v>
      </c>
      <c r="E3" s="48" t="s">
        <v>8</v>
      </c>
      <c r="F3" s="48">
        <v>1</v>
      </c>
    </row>
    <row r="4" ht="15" customHeight="1" spans="1:6">
      <c r="A4" s="51" t="s">
        <v>9</v>
      </c>
      <c r="B4" s="50" t="s">
        <v>10</v>
      </c>
      <c r="C4" s="50" t="s">
        <v>10</v>
      </c>
      <c r="D4" s="50" t="s">
        <v>8</v>
      </c>
      <c r="E4" s="48" t="s">
        <v>8</v>
      </c>
      <c r="F4" s="48">
        <v>1</v>
      </c>
    </row>
    <row r="5" ht="15" customHeight="1" spans="1:6">
      <c r="A5" s="51" t="s">
        <v>11</v>
      </c>
      <c r="B5" s="50" t="s">
        <v>12</v>
      </c>
      <c r="C5" s="50" t="s">
        <v>12</v>
      </c>
      <c r="D5" s="50" t="s">
        <v>8</v>
      </c>
      <c r="E5" s="48" t="s">
        <v>8</v>
      </c>
      <c r="F5" s="48">
        <v>1</v>
      </c>
    </row>
    <row r="6" ht="15" customHeight="1" spans="1:28">
      <c r="A6" s="49" t="s">
        <v>13</v>
      </c>
      <c r="B6" s="48">
        <v>6</v>
      </c>
      <c r="C6" s="48">
        <v>0</v>
      </c>
      <c r="D6" s="50" t="s">
        <v>8</v>
      </c>
      <c r="E6" s="48" t="s">
        <v>8</v>
      </c>
      <c r="F6" s="63">
        <v>0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ht="15" customHeight="1" spans="1:28">
      <c r="A7" s="51" t="s">
        <v>14</v>
      </c>
      <c r="B7" s="48">
        <v>1</v>
      </c>
      <c r="C7" s="48">
        <v>0</v>
      </c>
      <c r="D7" s="50" t="s">
        <v>8</v>
      </c>
      <c r="E7" s="48" t="s">
        <v>8</v>
      </c>
      <c r="F7" s="48" t="s">
        <v>8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ht="15" customHeight="1" spans="1:28">
      <c r="A8" s="51" t="s">
        <v>15</v>
      </c>
      <c r="B8" s="50">
        <v>1</v>
      </c>
      <c r="C8" s="48">
        <v>0</v>
      </c>
      <c r="D8" s="50" t="s">
        <v>8</v>
      </c>
      <c r="E8" s="48" t="s">
        <v>8</v>
      </c>
      <c r="F8" s="48" t="s">
        <v>8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ht="15" customHeight="1" spans="1:28">
      <c r="A9" s="51" t="s">
        <v>16</v>
      </c>
      <c r="B9" s="50">
        <v>1</v>
      </c>
      <c r="C9" s="48">
        <v>0</v>
      </c>
      <c r="D9" s="50" t="s">
        <v>8</v>
      </c>
      <c r="E9" s="48" t="s">
        <v>8</v>
      </c>
      <c r="F9" s="48" t="s">
        <v>8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ht="15" customHeight="1" spans="1:6">
      <c r="A10" s="51" t="s">
        <v>17</v>
      </c>
      <c r="B10" s="50">
        <v>1</v>
      </c>
      <c r="C10" s="48">
        <v>0</v>
      </c>
      <c r="D10" s="50" t="s">
        <v>8</v>
      </c>
      <c r="E10" s="48" t="s">
        <v>8</v>
      </c>
      <c r="F10" s="48" t="s">
        <v>8</v>
      </c>
    </row>
    <row r="11" s="45" customFormat="1" ht="15" customHeight="1" spans="1:6">
      <c r="A11" s="52" t="s">
        <v>18</v>
      </c>
      <c r="B11" s="53">
        <v>5</v>
      </c>
      <c r="C11" s="54" t="s">
        <v>8</v>
      </c>
      <c r="D11" s="50" t="s">
        <v>8</v>
      </c>
      <c r="E11" s="48" t="s">
        <v>8</v>
      </c>
      <c r="F11" s="48" t="s">
        <v>8</v>
      </c>
    </row>
    <row r="12" s="45" customFormat="1" ht="15" customHeight="1" spans="1:6">
      <c r="A12" s="52" t="s">
        <v>19</v>
      </c>
      <c r="B12" s="53">
        <v>5</v>
      </c>
      <c r="C12" s="54" t="s">
        <v>8</v>
      </c>
      <c r="D12" s="50" t="s">
        <v>8</v>
      </c>
      <c r="E12" s="48" t="s">
        <v>8</v>
      </c>
      <c r="F12" s="48" t="s">
        <v>8</v>
      </c>
    </row>
    <row r="13" s="45" customFormat="1" ht="15" customHeight="1" spans="1:6">
      <c r="A13" s="52" t="s">
        <v>20</v>
      </c>
      <c r="B13" s="53">
        <v>0</v>
      </c>
      <c r="C13" s="54" t="s">
        <v>8</v>
      </c>
      <c r="D13" s="50" t="s">
        <v>8</v>
      </c>
      <c r="E13" s="48" t="s">
        <v>8</v>
      </c>
      <c r="F13" s="48" t="s">
        <v>8</v>
      </c>
    </row>
    <row r="14" ht="15" customHeight="1" spans="1:6">
      <c r="A14" s="55" t="s">
        <v>21</v>
      </c>
      <c r="B14" s="53">
        <v>1</v>
      </c>
      <c r="C14" s="54" t="s">
        <v>8</v>
      </c>
      <c r="D14" s="50" t="s">
        <v>8</v>
      </c>
      <c r="E14" s="48" t="s">
        <v>8</v>
      </c>
      <c r="F14" s="48" t="s">
        <v>8</v>
      </c>
    </row>
    <row r="15" ht="15" customHeight="1" spans="1:6">
      <c r="A15" s="52" t="s">
        <v>22</v>
      </c>
      <c r="B15" s="53">
        <v>1</v>
      </c>
      <c r="C15" s="54" t="s">
        <v>8</v>
      </c>
      <c r="D15" s="50" t="s">
        <v>8</v>
      </c>
      <c r="E15" s="48" t="s">
        <v>8</v>
      </c>
      <c r="F15" s="48" t="s">
        <v>8</v>
      </c>
    </row>
    <row r="16" ht="17.15" customHeight="1" spans="1:12">
      <c r="A16" s="56" t="s">
        <v>23</v>
      </c>
      <c r="B16" s="56">
        <v>39</v>
      </c>
      <c r="C16" s="57">
        <v>24</v>
      </c>
      <c r="D16" s="56">
        <v>34</v>
      </c>
      <c r="E16" s="56">
        <v>4</v>
      </c>
      <c r="F16" s="56">
        <v>4</v>
      </c>
      <c r="G16" s="65"/>
      <c r="H16" s="65"/>
      <c r="I16" s="65"/>
      <c r="J16" s="65"/>
      <c r="K16" s="65"/>
      <c r="L16" s="65"/>
    </row>
    <row r="17" ht="110.25" customHeight="1" spans="1:6">
      <c r="A17" s="56" t="s">
        <v>24</v>
      </c>
      <c r="B17" s="58" t="s">
        <v>25</v>
      </c>
      <c r="C17" s="59" t="s">
        <v>26</v>
      </c>
      <c r="D17" s="60" t="s">
        <v>27</v>
      </c>
      <c r="E17" s="60" t="s">
        <v>28</v>
      </c>
      <c r="F17" s="60" t="s">
        <v>29</v>
      </c>
    </row>
    <row r="18" ht="75" customHeight="1" spans="1:6">
      <c r="A18" s="56" t="s">
        <v>30</v>
      </c>
      <c r="B18" s="61" t="s">
        <v>31</v>
      </c>
      <c r="C18" s="61"/>
      <c r="D18" s="61"/>
      <c r="E18" s="61"/>
      <c r="F18" s="61"/>
    </row>
  </sheetData>
  <mergeCells count="2">
    <mergeCell ref="A1:F1"/>
    <mergeCell ref="B18:F1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workbookViewId="0">
      <selection activeCell="I4" sqref="I4"/>
    </sheetView>
  </sheetViews>
  <sheetFormatPr defaultColWidth="9.90825688073394" defaultRowHeight="13.35" outlineLevelCol="6"/>
  <cols>
    <col min="1" max="1" width="14.1834862385321" customWidth="1"/>
    <col min="4" max="4" width="8.63302752293578" customWidth="1"/>
    <col min="5" max="5" width="6.90825688073395" customWidth="1"/>
    <col min="6" max="6" width="9.18348623853211" customWidth="1"/>
    <col min="7" max="7" width="10.9082568807339" customWidth="1"/>
  </cols>
  <sheetData>
    <row r="1" ht="19.6" spans="1:7">
      <c r="A1" s="39" t="s">
        <v>32</v>
      </c>
      <c r="B1" s="40"/>
      <c r="C1" s="40"/>
      <c r="D1" s="40"/>
      <c r="E1" s="40"/>
      <c r="F1" s="40"/>
      <c r="G1" s="40"/>
    </row>
    <row r="2" spans="1:7">
      <c r="A2" s="10" t="s">
        <v>33</v>
      </c>
      <c r="B2" s="10" t="s">
        <v>34</v>
      </c>
      <c r="C2" s="10" t="s">
        <v>35</v>
      </c>
      <c r="D2" s="10" t="s">
        <v>36</v>
      </c>
      <c r="E2" s="10" t="s">
        <v>37</v>
      </c>
      <c r="F2" s="10" t="s">
        <v>38</v>
      </c>
      <c r="G2" s="10" t="s">
        <v>39</v>
      </c>
    </row>
    <row r="3" spans="1:7">
      <c r="A3" s="41" t="s">
        <v>40</v>
      </c>
      <c r="B3" s="41">
        <v>96</v>
      </c>
      <c r="C3" s="41">
        <v>95.5</v>
      </c>
      <c r="D3" s="41">
        <v>102.15</v>
      </c>
      <c r="E3" s="41">
        <v>100</v>
      </c>
      <c r="F3" s="42">
        <f t="shared" ref="F3:F20" si="0">(E3+D3+C3+B3)/4</f>
        <v>98.4125</v>
      </c>
      <c r="G3" s="41">
        <f>_xlfn.RANK.EQ(F3,$F$3:$F$20,0)</f>
        <v>1</v>
      </c>
    </row>
    <row r="4" spans="1:7">
      <c r="A4" s="41" t="s">
        <v>41</v>
      </c>
      <c r="B4" s="41">
        <v>96</v>
      </c>
      <c r="C4" s="41">
        <v>95.25</v>
      </c>
      <c r="D4" s="41">
        <v>102</v>
      </c>
      <c r="E4" s="41">
        <v>99.5</v>
      </c>
      <c r="F4" s="42">
        <f t="shared" si="0"/>
        <v>98.1875</v>
      </c>
      <c r="G4" s="41">
        <f>_xlfn.RANK.EQ(F4,$F$3:$F$20,0)</f>
        <v>2</v>
      </c>
    </row>
    <row r="5" spans="1:7">
      <c r="A5" s="10" t="s">
        <v>42</v>
      </c>
      <c r="B5" s="10">
        <v>93</v>
      </c>
      <c r="C5" s="10">
        <v>97.25</v>
      </c>
      <c r="D5" s="10">
        <v>100</v>
      </c>
      <c r="E5" s="10">
        <v>100.25</v>
      </c>
      <c r="F5" s="43">
        <f t="shared" si="0"/>
        <v>97.625</v>
      </c>
      <c r="G5" s="44">
        <f>_xlfn.RANK.EQ(F5,$F$3:$F$20,0)</f>
        <v>3</v>
      </c>
    </row>
    <row r="6" spans="1:7">
      <c r="A6" s="10" t="s">
        <v>43</v>
      </c>
      <c r="B6" s="10">
        <v>94</v>
      </c>
      <c r="C6" s="10">
        <v>92.5</v>
      </c>
      <c r="D6" s="10">
        <v>103.25</v>
      </c>
      <c r="E6" s="10">
        <v>98.5</v>
      </c>
      <c r="F6" s="43">
        <f t="shared" si="0"/>
        <v>97.0625</v>
      </c>
      <c r="G6" s="44">
        <f>_xlfn.RANK.EQ(F6,$F$3:$F$20,0)</f>
        <v>4</v>
      </c>
    </row>
    <row r="7" spans="1:7">
      <c r="A7" s="10" t="s">
        <v>44</v>
      </c>
      <c r="B7" s="10">
        <v>97.5</v>
      </c>
      <c r="C7" s="10">
        <v>96.75</v>
      </c>
      <c r="D7" s="10">
        <v>89.2</v>
      </c>
      <c r="E7" s="10">
        <v>102</v>
      </c>
      <c r="F7" s="43">
        <f t="shared" si="0"/>
        <v>96.3625</v>
      </c>
      <c r="G7" s="44">
        <f>_xlfn.RANK.EQ(F7,$F$3:$F$20,0)</f>
        <v>5</v>
      </c>
    </row>
    <row r="8" spans="1:7">
      <c r="A8" s="10" t="s">
        <v>45</v>
      </c>
      <c r="B8" s="10">
        <v>87</v>
      </c>
      <c r="C8" s="10">
        <v>104</v>
      </c>
      <c r="D8" s="10">
        <v>98.1</v>
      </c>
      <c r="E8" s="10">
        <v>96</v>
      </c>
      <c r="F8" s="43">
        <f t="shared" si="0"/>
        <v>96.275</v>
      </c>
      <c r="G8" s="44">
        <f>_xlfn.RANK.EQ(F8,$F$3:$F$20,0)</f>
        <v>6</v>
      </c>
    </row>
    <row r="9" spans="1:7">
      <c r="A9" s="10" t="s">
        <v>46</v>
      </c>
      <c r="B9" s="10">
        <v>87.5</v>
      </c>
      <c r="C9" s="10">
        <v>93</v>
      </c>
      <c r="D9" s="10">
        <v>104.2</v>
      </c>
      <c r="E9" s="10">
        <v>99.5</v>
      </c>
      <c r="F9" s="43">
        <f t="shared" si="0"/>
        <v>96.05</v>
      </c>
      <c r="G9" s="44">
        <f>_xlfn.RANK.EQ(F9,$F$3:$F$20,0)</f>
        <v>7</v>
      </c>
    </row>
    <row r="10" spans="1:7">
      <c r="A10" s="10" t="s">
        <v>47</v>
      </c>
      <c r="B10" s="10">
        <v>84</v>
      </c>
      <c r="C10" s="10">
        <v>98</v>
      </c>
      <c r="D10" s="10">
        <v>100.5</v>
      </c>
      <c r="E10" s="10">
        <v>100</v>
      </c>
      <c r="F10" s="43">
        <f t="shared" si="0"/>
        <v>95.625</v>
      </c>
      <c r="G10" s="44">
        <f>_xlfn.RANK.EQ(F10,$F$3:$F$20,0)</f>
        <v>8</v>
      </c>
    </row>
    <row r="11" spans="1:7">
      <c r="A11" s="10" t="s">
        <v>48</v>
      </c>
      <c r="B11" s="10">
        <v>92.5</v>
      </c>
      <c r="C11" s="10">
        <v>95</v>
      </c>
      <c r="D11" s="10">
        <v>95.5</v>
      </c>
      <c r="E11" s="10">
        <v>98</v>
      </c>
      <c r="F11" s="43">
        <f t="shared" si="0"/>
        <v>95.25</v>
      </c>
      <c r="G11" s="44">
        <f>_xlfn.RANK.EQ(F11,$F$3:$F$20,0)</f>
        <v>9</v>
      </c>
    </row>
    <row r="12" spans="1:7">
      <c r="A12" s="10" t="s">
        <v>49</v>
      </c>
      <c r="B12" s="10">
        <v>87</v>
      </c>
      <c r="C12" s="10">
        <v>96</v>
      </c>
      <c r="D12" s="10">
        <v>99</v>
      </c>
      <c r="E12" s="10">
        <v>99</v>
      </c>
      <c r="F12" s="43">
        <f t="shared" si="0"/>
        <v>95.25</v>
      </c>
      <c r="G12" s="44">
        <f>_xlfn.RANK.EQ(F12,$F$3:$F$20,0)</f>
        <v>9</v>
      </c>
    </row>
    <row r="13" spans="1:7">
      <c r="A13" s="10" t="s">
        <v>50</v>
      </c>
      <c r="B13" s="10">
        <v>96.5</v>
      </c>
      <c r="C13" s="10">
        <v>96.75</v>
      </c>
      <c r="D13" s="10">
        <v>93</v>
      </c>
      <c r="E13" s="10">
        <v>94.5</v>
      </c>
      <c r="F13" s="43">
        <f t="shared" si="0"/>
        <v>95.1875</v>
      </c>
      <c r="G13" s="44">
        <f>_xlfn.RANK.EQ(F13,$F$3:$F$20,0)</f>
        <v>11</v>
      </c>
    </row>
    <row r="14" spans="1:7">
      <c r="A14" s="10" t="s">
        <v>51</v>
      </c>
      <c r="B14" s="10">
        <v>91</v>
      </c>
      <c r="C14" s="10">
        <v>92.5</v>
      </c>
      <c r="D14" s="10">
        <v>87.25</v>
      </c>
      <c r="E14" s="10">
        <v>102.5</v>
      </c>
      <c r="F14" s="43">
        <f t="shared" si="0"/>
        <v>93.3125</v>
      </c>
      <c r="G14" s="44">
        <f>_xlfn.RANK.EQ(F14,$F$3:$F$20,0)</f>
        <v>12</v>
      </c>
    </row>
    <row r="15" spans="1:7">
      <c r="A15" s="10" t="s">
        <v>52</v>
      </c>
      <c r="B15" s="10">
        <v>78.7</v>
      </c>
      <c r="C15" s="10">
        <v>98.5</v>
      </c>
      <c r="D15" s="10">
        <v>96.1</v>
      </c>
      <c r="E15" s="10">
        <v>99</v>
      </c>
      <c r="F15" s="43">
        <f t="shared" si="0"/>
        <v>93.075</v>
      </c>
      <c r="G15" s="44">
        <f>_xlfn.RANK.EQ(F15,$F$3:$F$20,0)</f>
        <v>13</v>
      </c>
    </row>
    <row r="16" spans="1:7">
      <c r="A16" s="10" t="s">
        <v>53</v>
      </c>
      <c r="B16" s="10">
        <v>83</v>
      </c>
      <c r="C16" s="10">
        <v>94.5</v>
      </c>
      <c r="D16" s="10">
        <v>95.75</v>
      </c>
      <c r="E16" s="10">
        <v>98</v>
      </c>
      <c r="F16" s="43">
        <f t="shared" si="0"/>
        <v>92.8125</v>
      </c>
      <c r="G16" s="44">
        <f>_xlfn.RANK.EQ(F16,$F$3:$F$20,0)</f>
        <v>14</v>
      </c>
    </row>
    <row r="17" spans="1:7">
      <c r="A17" s="10" t="s">
        <v>54</v>
      </c>
      <c r="B17" s="10">
        <v>84.5</v>
      </c>
      <c r="C17" s="10">
        <v>90.5</v>
      </c>
      <c r="D17" s="10">
        <v>92</v>
      </c>
      <c r="E17" s="10">
        <v>98.5</v>
      </c>
      <c r="F17" s="43">
        <f t="shared" si="0"/>
        <v>91.375</v>
      </c>
      <c r="G17" s="44">
        <f>_xlfn.RANK.EQ(F17,$F$3:$F$20,0)</f>
        <v>15</v>
      </c>
    </row>
    <row r="18" spans="1:7">
      <c r="A18" s="10" t="s">
        <v>55</v>
      </c>
      <c r="B18" s="10">
        <v>80.5</v>
      </c>
      <c r="C18" s="10">
        <v>94</v>
      </c>
      <c r="D18" s="10">
        <v>93.25</v>
      </c>
      <c r="E18" s="10">
        <v>97</v>
      </c>
      <c r="F18" s="43">
        <f t="shared" si="0"/>
        <v>91.1875</v>
      </c>
      <c r="G18" s="44">
        <f>_xlfn.RANK.EQ(F18,$F$3:$F$20,0)</f>
        <v>16</v>
      </c>
    </row>
    <row r="19" spans="1:7">
      <c r="A19" s="10" t="s">
        <v>56</v>
      </c>
      <c r="B19" s="10">
        <v>96</v>
      </c>
      <c r="C19" s="10">
        <v>93.5</v>
      </c>
      <c r="D19" s="10">
        <v>77</v>
      </c>
      <c r="E19" s="10">
        <v>98</v>
      </c>
      <c r="F19" s="43">
        <f t="shared" si="0"/>
        <v>91.125</v>
      </c>
      <c r="G19" s="44">
        <f>_xlfn.RANK.EQ(F19,$F$3:$F$20,0)</f>
        <v>17</v>
      </c>
    </row>
    <row r="20" spans="1:7">
      <c r="A20" s="10" t="s">
        <v>57</v>
      </c>
      <c r="B20" s="10">
        <v>87.75</v>
      </c>
      <c r="C20" s="10">
        <v>83</v>
      </c>
      <c r="D20" s="10">
        <v>87.5</v>
      </c>
      <c r="E20" s="10">
        <v>99</v>
      </c>
      <c r="F20" s="43">
        <f t="shared" si="0"/>
        <v>89.3125</v>
      </c>
      <c r="G20" s="44">
        <f>_xlfn.RANK.EQ(F20,$F$3:$F$20,0)</f>
        <v>18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workbookViewId="0">
      <selection activeCell="N25" sqref="N25"/>
    </sheetView>
  </sheetViews>
  <sheetFormatPr defaultColWidth="9.90825688073394" defaultRowHeight="13.35"/>
  <sheetData>
    <row r="1" ht="19.6" spans="1:16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7.15" spans="1:16">
      <c r="A2" s="2" t="s">
        <v>33</v>
      </c>
      <c r="B2" s="2" t="s">
        <v>59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27" t="s">
        <v>39</v>
      </c>
    </row>
    <row r="3" spans="1:16">
      <c r="A3" s="4" t="s">
        <v>43</v>
      </c>
      <c r="B3" s="5">
        <f t="shared" ref="B3:B20" si="0">AVERAGE(C3:O3)</f>
        <v>0.980276923076923</v>
      </c>
      <c r="C3" s="6">
        <v>1</v>
      </c>
      <c r="D3" s="5">
        <v>0.9231</v>
      </c>
      <c r="E3" s="6">
        <v>1</v>
      </c>
      <c r="F3" s="11">
        <v>1</v>
      </c>
      <c r="G3" s="12">
        <v>0.9744</v>
      </c>
      <c r="H3" s="11">
        <v>1</v>
      </c>
      <c r="I3" s="23">
        <v>1</v>
      </c>
      <c r="J3" s="24">
        <v>0.9744</v>
      </c>
      <c r="K3" s="13">
        <v>1</v>
      </c>
      <c r="L3" s="12">
        <v>0.9487</v>
      </c>
      <c r="M3" s="11">
        <v>1</v>
      </c>
      <c r="N3" s="12">
        <v>0.923</v>
      </c>
      <c r="O3" s="6">
        <v>1</v>
      </c>
      <c r="P3" s="28">
        <v>1</v>
      </c>
    </row>
    <row r="4" spans="1:16">
      <c r="A4" s="4" t="s">
        <v>52</v>
      </c>
      <c r="B4" s="5">
        <f t="shared" si="0"/>
        <v>0.977207692307692</v>
      </c>
      <c r="C4" s="6">
        <v>1</v>
      </c>
      <c r="D4" s="6">
        <v>1</v>
      </c>
      <c r="E4" s="13">
        <v>0.963</v>
      </c>
      <c r="F4" s="12">
        <v>0.9259</v>
      </c>
      <c r="G4" s="6">
        <v>1</v>
      </c>
      <c r="H4" s="11">
        <v>1</v>
      </c>
      <c r="I4" s="6">
        <v>1</v>
      </c>
      <c r="J4" s="6">
        <v>1</v>
      </c>
      <c r="K4" s="13">
        <v>1</v>
      </c>
      <c r="L4" s="11">
        <v>1</v>
      </c>
      <c r="M4" s="11">
        <v>1</v>
      </c>
      <c r="N4" s="12">
        <v>0.8889</v>
      </c>
      <c r="O4" s="29">
        <v>0.9259</v>
      </c>
      <c r="P4" s="28">
        <v>2</v>
      </c>
    </row>
    <row r="5" spans="1:16">
      <c r="A5" s="7" t="s">
        <v>40</v>
      </c>
      <c r="B5" s="8">
        <f t="shared" si="0"/>
        <v>0.912453846153846</v>
      </c>
      <c r="C5" s="9">
        <v>1</v>
      </c>
      <c r="D5" s="8">
        <v>0.931</v>
      </c>
      <c r="E5" s="9">
        <v>1</v>
      </c>
      <c r="F5" s="14">
        <v>1</v>
      </c>
      <c r="G5" s="9">
        <v>1</v>
      </c>
      <c r="H5" s="15">
        <v>1</v>
      </c>
      <c r="I5" s="20">
        <v>0.9655</v>
      </c>
      <c r="J5" s="20">
        <v>0.9655</v>
      </c>
      <c r="K5" s="16">
        <v>0.9655</v>
      </c>
      <c r="L5" s="17">
        <v>0.862</v>
      </c>
      <c r="M5" s="17">
        <v>0.6207</v>
      </c>
      <c r="N5" s="17">
        <v>0.5862</v>
      </c>
      <c r="O5" s="8">
        <v>0.9655</v>
      </c>
      <c r="P5" s="30">
        <v>3</v>
      </c>
    </row>
    <row r="6" spans="1:16">
      <c r="A6" s="7" t="s">
        <v>50</v>
      </c>
      <c r="B6" s="8">
        <f t="shared" si="0"/>
        <v>0.896761538461539</v>
      </c>
      <c r="C6" s="8">
        <v>0.9524</v>
      </c>
      <c r="D6" s="8">
        <v>0.8333</v>
      </c>
      <c r="E6" s="16">
        <v>0.8333</v>
      </c>
      <c r="F6" s="17">
        <v>0.9524</v>
      </c>
      <c r="G6" s="17">
        <v>0.9524</v>
      </c>
      <c r="H6" s="18">
        <v>0.9286</v>
      </c>
      <c r="I6" s="25">
        <v>1</v>
      </c>
      <c r="J6" s="22">
        <v>0.9762</v>
      </c>
      <c r="K6" s="16">
        <v>0.9762</v>
      </c>
      <c r="L6" s="17">
        <v>0.9762</v>
      </c>
      <c r="M6" s="17">
        <v>0.8372</v>
      </c>
      <c r="N6" s="17">
        <v>0.5349</v>
      </c>
      <c r="O6" s="31">
        <v>0.9048</v>
      </c>
      <c r="P6" s="30">
        <v>4</v>
      </c>
    </row>
    <row r="7" spans="1:16">
      <c r="A7" s="7" t="s">
        <v>44</v>
      </c>
      <c r="B7" s="8">
        <f t="shared" si="0"/>
        <v>0.896238461538462</v>
      </c>
      <c r="C7" s="8">
        <v>0.8837</v>
      </c>
      <c r="D7" s="8">
        <v>0.907</v>
      </c>
      <c r="E7" s="8">
        <v>0.8605</v>
      </c>
      <c r="F7" s="18">
        <v>0.9535</v>
      </c>
      <c r="G7" s="17">
        <v>0.9302</v>
      </c>
      <c r="H7" s="18">
        <v>0.907</v>
      </c>
      <c r="I7" s="22">
        <v>0.9302</v>
      </c>
      <c r="J7" s="22">
        <v>0.9302</v>
      </c>
      <c r="K7" s="16">
        <v>0.9535</v>
      </c>
      <c r="L7" s="18">
        <v>0.9303</v>
      </c>
      <c r="M7" s="18">
        <v>0.7906</v>
      </c>
      <c r="N7" s="18">
        <v>0.8372</v>
      </c>
      <c r="O7" s="8">
        <v>0.8372</v>
      </c>
      <c r="P7" s="30">
        <v>5</v>
      </c>
    </row>
    <row r="8" spans="1:16">
      <c r="A8" s="7" t="s">
        <v>41</v>
      </c>
      <c r="B8" s="8">
        <f t="shared" si="0"/>
        <v>0.878876923076923</v>
      </c>
      <c r="C8" s="8">
        <v>0.9149</v>
      </c>
      <c r="D8" s="8">
        <v>0.8723</v>
      </c>
      <c r="E8" s="8">
        <v>0.8511</v>
      </c>
      <c r="F8" s="17">
        <v>0.9574</v>
      </c>
      <c r="G8" s="14">
        <v>1</v>
      </c>
      <c r="H8" s="18">
        <v>0.7872</v>
      </c>
      <c r="I8" s="25">
        <v>1</v>
      </c>
      <c r="J8" s="25">
        <v>1</v>
      </c>
      <c r="K8" s="16">
        <v>0.9149</v>
      </c>
      <c r="L8" s="17">
        <v>0.9362</v>
      </c>
      <c r="M8" s="17">
        <v>0.8723</v>
      </c>
      <c r="N8" s="17">
        <v>0.4893</v>
      </c>
      <c r="O8" s="32">
        <v>0.8298</v>
      </c>
      <c r="P8" s="30">
        <v>6</v>
      </c>
    </row>
    <row r="9" spans="1:16">
      <c r="A9" s="7" t="s">
        <v>45</v>
      </c>
      <c r="B9" s="8">
        <f t="shared" si="0"/>
        <v>0.878546153846154</v>
      </c>
      <c r="C9" s="8">
        <v>0.9474</v>
      </c>
      <c r="D9" s="8">
        <v>0.9211</v>
      </c>
      <c r="E9" s="16">
        <v>0.9474</v>
      </c>
      <c r="F9" s="17">
        <v>0.9474</v>
      </c>
      <c r="G9" s="17">
        <v>0.9474</v>
      </c>
      <c r="H9" s="18">
        <v>0.921</v>
      </c>
      <c r="I9" s="22">
        <v>0.8947</v>
      </c>
      <c r="J9" s="22">
        <v>0.9474</v>
      </c>
      <c r="K9" s="16">
        <v>0.8684</v>
      </c>
      <c r="L9" s="17">
        <v>0.8158</v>
      </c>
      <c r="M9" s="17">
        <v>0.8947</v>
      </c>
      <c r="N9" s="17">
        <v>0.5526</v>
      </c>
      <c r="O9" s="33">
        <v>0.8158</v>
      </c>
      <c r="P9" s="30">
        <v>7</v>
      </c>
    </row>
    <row r="10" spans="1:16">
      <c r="A10" s="7" t="s">
        <v>51</v>
      </c>
      <c r="B10" s="8">
        <f t="shared" si="0"/>
        <v>0.868384615384616</v>
      </c>
      <c r="C10" s="8">
        <v>0.7778</v>
      </c>
      <c r="D10" s="8">
        <v>0.8444</v>
      </c>
      <c r="E10" s="16">
        <v>0.9333</v>
      </c>
      <c r="F10" s="17">
        <v>0.9556</v>
      </c>
      <c r="G10" s="17">
        <v>0.9556</v>
      </c>
      <c r="H10" s="18">
        <v>0.7778</v>
      </c>
      <c r="I10" s="22">
        <v>0.9556</v>
      </c>
      <c r="J10" s="22">
        <v>0.7778</v>
      </c>
      <c r="K10" s="16">
        <v>0.9556</v>
      </c>
      <c r="L10" s="17">
        <v>0.8222</v>
      </c>
      <c r="M10" s="17">
        <v>0.7333</v>
      </c>
      <c r="N10" s="17">
        <v>0.8222</v>
      </c>
      <c r="O10" s="34">
        <v>0.9778</v>
      </c>
      <c r="P10" s="30">
        <v>8</v>
      </c>
    </row>
    <row r="11" spans="1:16">
      <c r="A11" s="7" t="s">
        <v>53</v>
      </c>
      <c r="B11" s="8">
        <f t="shared" si="0"/>
        <v>0.832546153846154</v>
      </c>
      <c r="C11" s="8">
        <v>0.7179</v>
      </c>
      <c r="D11" s="8">
        <v>0.7179</v>
      </c>
      <c r="E11" s="16">
        <v>0.8462</v>
      </c>
      <c r="F11" s="18">
        <v>0.795</v>
      </c>
      <c r="G11" s="17">
        <v>0.8718</v>
      </c>
      <c r="H11" s="17">
        <v>0.821</v>
      </c>
      <c r="I11" s="22">
        <v>0.923</v>
      </c>
      <c r="J11" s="22">
        <v>0.9487</v>
      </c>
      <c r="K11" s="21">
        <v>0.9</v>
      </c>
      <c r="L11" s="18">
        <v>0.9487</v>
      </c>
      <c r="M11" s="18">
        <v>0.897</v>
      </c>
      <c r="N11" s="18">
        <v>0.641</v>
      </c>
      <c r="O11" s="35">
        <v>0.7949</v>
      </c>
      <c r="P11" s="30">
        <v>9</v>
      </c>
    </row>
    <row r="12" spans="1:16">
      <c r="A12" s="7" t="s">
        <v>56</v>
      </c>
      <c r="B12" s="8">
        <f t="shared" si="0"/>
        <v>0.795607692307692</v>
      </c>
      <c r="C12" s="9">
        <v>1</v>
      </c>
      <c r="D12" s="8">
        <v>0.9714</v>
      </c>
      <c r="E12" s="8">
        <v>0.9143</v>
      </c>
      <c r="F12" s="18">
        <v>0.9429</v>
      </c>
      <c r="G12" s="14">
        <v>1</v>
      </c>
      <c r="H12" s="18">
        <v>0.7143</v>
      </c>
      <c r="I12" s="22">
        <v>0.8571</v>
      </c>
      <c r="J12" s="22">
        <v>0.9429</v>
      </c>
      <c r="K12" s="16">
        <v>0.4857</v>
      </c>
      <c r="L12" s="15">
        <v>1</v>
      </c>
      <c r="M12" s="18">
        <v>0.7714</v>
      </c>
      <c r="N12" s="18">
        <v>0</v>
      </c>
      <c r="O12" s="36">
        <v>0.7429</v>
      </c>
      <c r="P12" s="30">
        <v>10</v>
      </c>
    </row>
    <row r="13" spans="1:16">
      <c r="A13" s="7" t="s">
        <v>49</v>
      </c>
      <c r="B13" s="8">
        <f t="shared" si="0"/>
        <v>0.747246153846154</v>
      </c>
      <c r="C13" s="8">
        <v>0.9714</v>
      </c>
      <c r="D13" s="8">
        <v>0.8286</v>
      </c>
      <c r="E13" s="16">
        <v>0.8</v>
      </c>
      <c r="F13" s="15">
        <v>0.8</v>
      </c>
      <c r="G13" s="17">
        <v>0.8857</v>
      </c>
      <c r="H13" s="17">
        <v>0.8286</v>
      </c>
      <c r="I13" s="22">
        <v>0.8857</v>
      </c>
      <c r="J13" s="22">
        <v>0.6571</v>
      </c>
      <c r="K13" s="16">
        <v>0.6857</v>
      </c>
      <c r="L13" s="18">
        <v>0.7143</v>
      </c>
      <c r="M13" s="17">
        <v>0.6857</v>
      </c>
      <c r="N13" s="17">
        <v>0.1714</v>
      </c>
      <c r="O13" s="37">
        <v>0.8</v>
      </c>
      <c r="P13" s="30">
        <v>11</v>
      </c>
    </row>
    <row r="14" spans="1:16">
      <c r="A14" s="10" t="s">
        <v>48</v>
      </c>
      <c r="B14" s="8">
        <f t="shared" si="0"/>
        <v>0.732861538461538</v>
      </c>
      <c r="C14" s="8">
        <v>0.2895</v>
      </c>
      <c r="D14" s="8">
        <v>0.3158</v>
      </c>
      <c r="E14" s="16">
        <v>0.3684</v>
      </c>
      <c r="F14" s="17">
        <v>0.9474</v>
      </c>
      <c r="G14" s="17">
        <v>0.921</v>
      </c>
      <c r="H14" s="18">
        <v>0.895</v>
      </c>
      <c r="I14" s="22">
        <v>0.9474</v>
      </c>
      <c r="J14" s="22">
        <v>0.921</v>
      </c>
      <c r="K14" s="16">
        <v>0.737</v>
      </c>
      <c r="L14" s="18">
        <v>0.8947</v>
      </c>
      <c r="M14" s="14">
        <v>0.79</v>
      </c>
      <c r="N14" s="17">
        <v>0.7105</v>
      </c>
      <c r="O14" s="38">
        <v>0.7895</v>
      </c>
      <c r="P14" s="30">
        <v>12</v>
      </c>
    </row>
    <row r="15" spans="1:16">
      <c r="A15" s="10" t="s">
        <v>42</v>
      </c>
      <c r="B15" s="8">
        <f t="shared" si="0"/>
        <v>0.717946153846154</v>
      </c>
      <c r="C15" s="8">
        <v>0.8667</v>
      </c>
      <c r="D15" s="9">
        <v>0.85</v>
      </c>
      <c r="E15" s="16">
        <v>0.8167</v>
      </c>
      <c r="F15" s="19">
        <v>0.6833</v>
      </c>
      <c r="G15" s="8">
        <v>0.7167</v>
      </c>
      <c r="H15" s="8">
        <v>0.7333</v>
      </c>
      <c r="I15" s="20">
        <v>0.7333</v>
      </c>
      <c r="J15" s="26">
        <v>0.9</v>
      </c>
      <c r="K15" s="8">
        <v>0.6833</v>
      </c>
      <c r="L15" s="20">
        <v>0.6833</v>
      </c>
      <c r="M15" s="15">
        <v>0.5</v>
      </c>
      <c r="N15" s="18">
        <v>0.5667</v>
      </c>
      <c r="O15" s="37">
        <v>0.6</v>
      </c>
      <c r="P15" s="30">
        <v>13</v>
      </c>
    </row>
    <row r="16" spans="1:16">
      <c r="A16" s="7" t="s">
        <v>46</v>
      </c>
      <c r="B16" s="8">
        <f t="shared" si="0"/>
        <v>0.675292307692308</v>
      </c>
      <c r="C16" s="8">
        <v>0.6316</v>
      </c>
      <c r="D16" s="8">
        <v>0.8421</v>
      </c>
      <c r="E16" s="8">
        <v>0.2368</v>
      </c>
      <c r="F16" s="17">
        <v>0.9737</v>
      </c>
      <c r="G16" s="17">
        <v>0.973</v>
      </c>
      <c r="H16" s="18">
        <v>0.9474</v>
      </c>
      <c r="I16" s="22">
        <v>0.6579</v>
      </c>
      <c r="J16" s="22">
        <v>0.9474</v>
      </c>
      <c r="K16" s="16">
        <v>0.4737</v>
      </c>
      <c r="L16" s="17">
        <v>0.9211</v>
      </c>
      <c r="M16" s="17">
        <v>0.3947</v>
      </c>
      <c r="N16" s="17">
        <v>0.0789</v>
      </c>
      <c r="O16" s="36">
        <v>0.7005</v>
      </c>
      <c r="P16" s="30">
        <v>14</v>
      </c>
    </row>
    <row r="17" spans="1:16">
      <c r="A17" s="10" t="s">
        <v>47</v>
      </c>
      <c r="B17" s="8">
        <f t="shared" si="0"/>
        <v>0.626923076923077</v>
      </c>
      <c r="C17" s="8">
        <v>0.825</v>
      </c>
      <c r="D17" s="9">
        <v>0.75</v>
      </c>
      <c r="E17" s="16">
        <v>0.475</v>
      </c>
      <c r="F17" s="20">
        <v>0.775</v>
      </c>
      <c r="G17" s="9">
        <v>0.7</v>
      </c>
      <c r="H17" s="17">
        <v>0.7</v>
      </c>
      <c r="I17" s="25">
        <v>0.95</v>
      </c>
      <c r="J17" s="22">
        <v>0.375</v>
      </c>
      <c r="K17" s="16">
        <v>0.425</v>
      </c>
      <c r="L17" s="19">
        <v>0.975</v>
      </c>
      <c r="M17" s="26">
        <v>0.45</v>
      </c>
      <c r="N17" s="20">
        <v>0.175</v>
      </c>
      <c r="O17" s="38">
        <v>0.575</v>
      </c>
      <c r="P17" s="30">
        <v>15</v>
      </c>
    </row>
    <row r="18" spans="1:16">
      <c r="A18" s="10" t="s">
        <v>55</v>
      </c>
      <c r="B18" s="8">
        <f t="shared" si="0"/>
        <v>0.604353846153846</v>
      </c>
      <c r="C18" s="8">
        <v>0.8571</v>
      </c>
      <c r="D18" s="8">
        <v>0.6571</v>
      </c>
      <c r="E18" s="16">
        <v>0.6571</v>
      </c>
      <c r="F18" s="17">
        <v>0.8286</v>
      </c>
      <c r="G18" s="17">
        <v>0.314</v>
      </c>
      <c r="H18" s="17">
        <v>0.7143</v>
      </c>
      <c r="I18" s="22">
        <v>0.4857</v>
      </c>
      <c r="J18" s="22">
        <v>0.8857</v>
      </c>
      <c r="K18" s="16">
        <v>0.4571</v>
      </c>
      <c r="L18" s="17">
        <v>0.8571</v>
      </c>
      <c r="M18" s="17">
        <v>0.3429</v>
      </c>
      <c r="N18" s="17">
        <v>0.1429</v>
      </c>
      <c r="O18" s="37">
        <v>0.657</v>
      </c>
      <c r="P18" s="30">
        <v>16</v>
      </c>
    </row>
    <row r="19" spans="1:16">
      <c r="A19" s="10" t="s">
        <v>57</v>
      </c>
      <c r="B19" s="8">
        <f t="shared" si="0"/>
        <v>0.496530769230769</v>
      </c>
      <c r="C19" s="9">
        <v>0.25</v>
      </c>
      <c r="D19" s="8">
        <v>0.7083</v>
      </c>
      <c r="E19" s="21">
        <v>0.25</v>
      </c>
      <c r="F19" s="22">
        <v>0.625</v>
      </c>
      <c r="G19" s="8">
        <v>0.6458</v>
      </c>
      <c r="H19" s="8">
        <v>0.4792</v>
      </c>
      <c r="I19" s="20">
        <v>0.5417</v>
      </c>
      <c r="J19" s="20">
        <v>0.8958</v>
      </c>
      <c r="K19" s="16">
        <v>0.6875</v>
      </c>
      <c r="L19" s="20">
        <v>0.7708</v>
      </c>
      <c r="M19" s="20">
        <v>0.4375</v>
      </c>
      <c r="N19" s="20">
        <v>0.0833</v>
      </c>
      <c r="O19" s="9">
        <v>0.08</v>
      </c>
      <c r="P19" s="30">
        <v>17</v>
      </c>
    </row>
    <row r="20" spans="1:16">
      <c r="A20" s="10" t="s">
        <v>54</v>
      </c>
      <c r="B20" s="8">
        <f t="shared" si="0"/>
        <v>0.493076923076923</v>
      </c>
      <c r="C20" s="8">
        <v>0.3182</v>
      </c>
      <c r="D20" s="8">
        <v>0.2727</v>
      </c>
      <c r="E20" s="16">
        <v>0.3636</v>
      </c>
      <c r="F20" s="20">
        <v>0.7273</v>
      </c>
      <c r="G20" s="8">
        <v>0.7273</v>
      </c>
      <c r="H20" s="17">
        <v>0.6364</v>
      </c>
      <c r="I20" s="22">
        <v>0.7727</v>
      </c>
      <c r="J20" s="22">
        <v>0.5909</v>
      </c>
      <c r="K20" s="16">
        <v>0.5455</v>
      </c>
      <c r="L20" s="22">
        <v>0.4545</v>
      </c>
      <c r="M20" s="20">
        <v>0.3636</v>
      </c>
      <c r="N20" s="20">
        <v>0.2273</v>
      </c>
      <c r="O20" s="9">
        <v>0.41</v>
      </c>
      <c r="P20" s="30">
        <v>18</v>
      </c>
    </row>
  </sheetData>
  <mergeCells count="1">
    <mergeCell ref="A1:P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公共管理学院2020—2021学年校级五四奖项指标</vt:lpstr>
      <vt:lpstr>月度考核材料（2020年9月-2020年12月）排名</vt:lpstr>
      <vt:lpstr>青年大学习参学率（2020年9月-2020年12月）排名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李荔</dc:creator>
  <cp:lastModifiedBy>周涛涛的iPad</cp:lastModifiedBy>
  <dcterms:created xsi:type="dcterms:W3CDTF">2019-03-21T07:21:00Z</dcterms:created>
  <dcterms:modified xsi:type="dcterms:W3CDTF">2021-04-06T07:21:48Z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2052-11.6.0</vt:lpwstr>
  </property>
  <property fmtid="{D5CDD505-2E9C-101B-9397-08002B2CF9AE}" pid="3" name="ICV">
    <vt:lpwstr>E90F91110CAF43EAB354F25CC988AD21</vt:lpwstr>
  </property>
</Properties>
</file>